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NFO\Documenti amministrativi xls\amministrazione trasparente\"/>
    </mc:Choice>
  </mc:AlternateContent>
  <xr:revisionPtr revIDLastSave="0" documentId="13_ncr:1_{1D069DD3-0EB1-4D1A-BA7F-AB5007D0BCC1}" xr6:coauthVersionLast="40" xr6:coauthVersionMax="40" xr10:uidLastSave="{00000000-0000-0000-0000-000000000000}"/>
  <bookViews>
    <workbookView xWindow="120" yWindow="15" windowWidth="19035" windowHeight="12015" xr2:uid="{00000000-000D-0000-FFFF-FFFF00000000}"/>
  </bookViews>
  <sheets>
    <sheet name="acquisti" sheetId="1" r:id="rId1"/>
    <sheet name="consulenze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D12" i="2" l="1"/>
  <c r="D9" i="2"/>
  <c r="D8" i="2"/>
  <c r="D5" i="2"/>
  <c r="I10" i="1"/>
  <c r="I7" i="1"/>
  <c r="I6" i="1"/>
</calcChain>
</file>

<file path=xl/sharedStrings.xml><?xml version="1.0" encoding="utf-8"?>
<sst xmlns="http://schemas.openxmlformats.org/spreadsheetml/2006/main" count="91" uniqueCount="69">
  <si>
    <t xml:space="preserve">ADEMPIMENTI ART. 1, COMMA 32, LEGGE N. 190/2013 </t>
  </si>
  <si>
    <t>CIG</t>
  </si>
  <si>
    <t>Oggetto del bando</t>
  </si>
  <si>
    <t>Struttura proponente  (codice fiscale e denominazione della Stazione Appaltante responsabile del procedimento di scelta del contraente)</t>
  </si>
  <si>
    <t>Procedura di scelta del contraente</t>
  </si>
  <si>
    <t>elenco degli operatori invitati a presentare offerte (CF, ragione sociale e ruolo in caso di partecipazione in Associazione)</t>
  </si>
  <si>
    <t>Aggiudicatario (CF, ragione sociale e ruolo in caso di partecipazione in Associazione)</t>
  </si>
  <si>
    <t>Importo di aggiudicazione (al lordo degli oneri di sicurezza ed al netto dell'IVA)</t>
  </si>
  <si>
    <t>Tempi di completamento dell'opera, servizio o fornitura (data inizio e data fine)</t>
  </si>
  <si>
    <t>Importo delle somme liquidate (al netto dell'IVA)</t>
  </si>
  <si>
    <t>CONSULENTE</t>
  </si>
  <si>
    <t>OGGETTO PRESTAZIONE</t>
  </si>
  <si>
    <t>DURATA</t>
  </si>
  <si>
    <t>IMPORTO</t>
  </si>
  <si>
    <t>CONSULENZA LEGALE</t>
  </si>
  <si>
    <t>BRUZZI LUIGI</t>
  </si>
  <si>
    <t>CONSULENZA SISTEMA GESTIONE QUALITA'</t>
  </si>
  <si>
    <t>COLOMBO PIERA</t>
  </si>
  <si>
    <t>MEDICO SOCIALE</t>
  </si>
  <si>
    <t>ILAB</t>
  </si>
  <si>
    <t>ANALISI MICROBIOLOGICHE</t>
  </si>
  <si>
    <t>STUDIO ASSOCIATO PALMA</t>
  </si>
  <si>
    <t>CONSULENZA AMMINISTRATIVA</t>
  </si>
  <si>
    <t>Smaltimento fanghi</t>
  </si>
  <si>
    <t>BIOAGRITALIA srl - 00942330192</t>
  </si>
  <si>
    <t>BIOAGRITALIA srl - 00942330193</t>
  </si>
  <si>
    <t>Servizio noleggio autogrù</t>
  </si>
  <si>
    <t>Affidamento diretto</t>
  </si>
  <si>
    <t>FRETI A. &amp; C. sas - 02091800132</t>
  </si>
  <si>
    <t>Fornitura soluzione idroalcolica</t>
  </si>
  <si>
    <t>TILMANNS SPA - 00754250157</t>
  </si>
  <si>
    <t>fornitura polielettrolita disidratazione fanghi</t>
  </si>
  <si>
    <t>Fornitura energia elettrica</t>
  </si>
  <si>
    <t xml:space="preserve">appalto </t>
  </si>
  <si>
    <t>BOTTA STEFANO</t>
  </si>
  <si>
    <t>EVERGREEN ITALIA srl - 02210440182</t>
  </si>
  <si>
    <t>AZIENDA AGRICOLA ALLEVI srl - 01001190188 - Capogruppo</t>
  </si>
  <si>
    <t>C.R.E. spa - 06244820152</t>
  </si>
  <si>
    <t>57280014AAD</t>
  </si>
  <si>
    <t>POZZI PIERGIORGIO</t>
  </si>
  <si>
    <t>MEMBRO ORGANISMO DI VIGILANZA</t>
  </si>
  <si>
    <t>PRESIDENTE ORGANISMO DI VIGILANZA</t>
  </si>
  <si>
    <t>AVV. ROBERTO DENTI</t>
  </si>
  <si>
    <t>EGEA COMMERCIALE srl - 02439760162</t>
  </si>
  <si>
    <t>EDISON ENERGIA spa - 06722600019</t>
  </si>
  <si>
    <t>A2A ENERGIA spa - 12883420155</t>
  </si>
  <si>
    <t>SECAM SRL - 01118170396</t>
  </si>
  <si>
    <t>BUYPRO</t>
  </si>
  <si>
    <t>CONSULENZA GARA ELETTRONICA ENERGIA ELETTRICA</t>
  </si>
  <si>
    <t>STUDIO LEGALE SZA</t>
  </si>
  <si>
    <t>STUDIO LEGALE TESAURO</t>
  </si>
  <si>
    <t>€/kg.                       1,35</t>
  </si>
  <si>
    <t>fornitura polielettrolita trattamento secondario</t>
  </si>
  <si>
    <t>€/ton.                   86,00</t>
  </si>
  <si>
    <t>UTILITA' spa - 13083740152</t>
  </si>
  <si>
    <t>€/ton.                   33,00</t>
  </si>
  <si>
    <t>00411590136 - COMODEPUR Scpa</t>
  </si>
  <si>
    <t>ANNO 2018 (DAL 1.1.2018 AL 31.12.2018)</t>
  </si>
  <si>
    <t>1/1/2018 - 31/12/2018</t>
  </si>
  <si>
    <t>01/01/2018 - 31/12/2018</t>
  </si>
  <si>
    <t>VTA AUSTRIA GMBH - ATEOS1000006786</t>
  </si>
  <si>
    <t>€/kg.                       1,20</t>
  </si>
  <si>
    <t>SOENERGY srl - 01565370382</t>
  </si>
  <si>
    <t>€/MVh              45,1616</t>
  </si>
  <si>
    <t>7325348C64</t>
  </si>
  <si>
    <t>73200128FD</t>
  </si>
  <si>
    <t>73253806CE</t>
  </si>
  <si>
    <t>732540074F</t>
  </si>
  <si>
    <t>705176870A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</si>
</sst>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5" fontId="0" fillId="0" borderId="0" xfId="1" applyFont="1"/>
    <xf numFmtId="14" fontId="0" fillId="0" borderId="0" xfId="0" applyNumberFormat="1" applyAlignment="1">
      <alignment horizontal="left"/>
    </xf>
    <xf numFmtId="0" fontId="3" fillId="0" borderId="1" xfId="0" applyFont="1" applyBorder="1"/>
    <xf numFmtId="164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/>
    <xf numFmtId="164" fontId="3" fillId="0" borderId="2" xfId="1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164" fontId="3" fillId="0" borderId="3" xfId="1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164" fontId="3" fillId="0" borderId="4" xfId="1" applyNumberFormat="1" applyFont="1" applyBorder="1"/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2" applyFont="1" applyBorder="1" applyAlignment="1">
      <alignment vertical="center"/>
    </xf>
    <xf numFmtId="0" fontId="0" fillId="0" borderId="1" xfId="0" applyBorder="1"/>
    <xf numFmtId="164" fontId="0" fillId="0" borderId="1" xfId="2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" fontId="3" fillId="0" borderId="0" xfId="0" applyNumberFormat="1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2" fillId="0" borderId="0" xfId="0" applyFont="1" applyAlignment="1">
      <alignment horizontal="left"/>
    </xf>
    <xf numFmtId="0" fontId="3" fillId="0" borderId="6" xfId="0" applyFont="1" applyBorder="1"/>
    <xf numFmtId="164" fontId="3" fillId="0" borderId="6" xfId="1" applyNumberFormat="1" applyFont="1" applyBorder="1"/>
    <xf numFmtId="164" fontId="5" fillId="0" borderId="3" xfId="1" applyNumberFormat="1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/>
    <xf numFmtId="164" fontId="3" fillId="0" borderId="8" xfId="1" applyNumberFormat="1" applyFont="1" applyBorder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11" fontId="3" fillId="0" borderId="1" xfId="0" applyNumberFormat="1" applyFont="1" applyBorder="1" applyAlignment="1">
      <alignment horizontal="center"/>
    </xf>
    <xf numFmtId="16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" fontId="0" fillId="0" borderId="0" xfId="0" applyNumberFormat="1"/>
    <xf numFmtId="14" fontId="4" fillId="0" borderId="0" xfId="0" applyNumberFormat="1" applyFont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>
      <selection activeCell="I15" sqref="I15"/>
    </sheetView>
  </sheetViews>
  <sheetFormatPr defaultRowHeight="15" x14ac:dyDescent="0.25"/>
  <cols>
    <col min="1" max="1" width="21.140625" style="32" customWidth="1"/>
    <col min="2" max="2" width="31.5703125" customWidth="1"/>
    <col min="3" max="3" width="25.7109375" customWidth="1"/>
    <col min="4" max="4" width="18.140625" customWidth="1"/>
    <col min="5" max="5" width="45.140625" customWidth="1"/>
    <col min="6" max="6" width="30" customWidth="1"/>
    <col min="7" max="7" width="18.140625" customWidth="1"/>
    <col min="8" max="8" width="26.7109375" customWidth="1"/>
    <col min="9" max="9" width="13" customWidth="1"/>
    <col min="10" max="10" width="9.28515625" bestFit="1" customWidth="1"/>
  </cols>
  <sheetData>
    <row r="1" spans="1:10" x14ac:dyDescent="0.25">
      <c r="A1" s="45" t="s">
        <v>0</v>
      </c>
    </row>
    <row r="2" spans="1:10" x14ac:dyDescent="0.25">
      <c r="A2" s="45" t="s">
        <v>57</v>
      </c>
    </row>
    <row r="5" spans="1:10" s="12" customFormat="1" ht="66" customHeight="1" x14ac:dyDescent="0.25">
      <c r="A5" s="10" t="s">
        <v>1</v>
      </c>
      <c r="B5" s="11" t="s">
        <v>3</v>
      </c>
      <c r="C5" s="10" t="s">
        <v>2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62">
        <v>43465</v>
      </c>
    </row>
    <row r="6" spans="1:10" s="9" customFormat="1" ht="12" x14ac:dyDescent="0.2">
      <c r="A6" s="39">
        <v>5728006415</v>
      </c>
      <c r="B6" s="16" t="s">
        <v>56</v>
      </c>
      <c r="C6" s="16" t="s">
        <v>23</v>
      </c>
      <c r="D6" s="17" t="s">
        <v>33</v>
      </c>
      <c r="E6" s="17" t="s">
        <v>35</v>
      </c>
      <c r="F6" s="17" t="s">
        <v>35</v>
      </c>
      <c r="G6" s="18" t="s">
        <v>53</v>
      </c>
      <c r="H6" s="60"/>
      <c r="I6" s="48">
        <f>299438.2+23913.16+23046.28+28682.72</f>
        <v>375080.36</v>
      </c>
      <c r="J6" s="33"/>
    </row>
    <row r="7" spans="1:10" s="9" customFormat="1" ht="12" x14ac:dyDescent="0.2">
      <c r="A7" s="40" t="s">
        <v>38</v>
      </c>
      <c r="B7" s="20"/>
      <c r="C7" s="20"/>
      <c r="D7" s="21"/>
      <c r="E7" s="21" t="s">
        <v>24</v>
      </c>
      <c r="F7" s="21" t="s">
        <v>25</v>
      </c>
      <c r="G7" s="22" t="s">
        <v>53</v>
      </c>
      <c r="H7" s="54" t="s">
        <v>58</v>
      </c>
      <c r="I7" s="22">
        <f>298674.56+45002.08+42256.96</f>
        <v>385933.60000000003</v>
      </c>
    </row>
    <row r="8" spans="1:10" s="9" customFormat="1" ht="12" x14ac:dyDescent="0.2">
      <c r="A8" s="40"/>
      <c r="B8" s="20"/>
      <c r="C8" s="20"/>
      <c r="D8" s="21"/>
      <c r="E8" s="21" t="s">
        <v>36</v>
      </c>
      <c r="F8" s="21"/>
      <c r="G8" s="22"/>
      <c r="H8" s="54"/>
      <c r="I8" s="22"/>
    </row>
    <row r="9" spans="1:10" s="9" customFormat="1" ht="12" x14ac:dyDescent="0.2">
      <c r="A9" s="40"/>
      <c r="B9" s="20"/>
      <c r="C9" s="20"/>
      <c r="D9" s="21"/>
      <c r="E9" s="21" t="s">
        <v>37</v>
      </c>
      <c r="F9" s="21"/>
      <c r="G9" s="22"/>
      <c r="H9" s="59"/>
      <c r="I9" s="22"/>
    </row>
    <row r="10" spans="1:10" x14ac:dyDescent="0.25">
      <c r="A10" s="41" t="s">
        <v>64</v>
      </c>
      <c r="B10" s="5" t="s">
        <v>56</v>
      </c>
      <c r="C10" s="5" t="s">
        <v>26</v>
      </c>
      <c r="D10" s="5" t="s">
        <v>27</v>
      </c>
      <c r="E10" s="5" t="s">
        <v>28</v>
      </c>
      <c r="F10" s="5" t="s">
        <v>28</v>
      </c>
      <c r="G10" s="6">
        <v>50000</v>
      </c>
      <c r="H10" s="7" t="s">
        <v>59</v>
      </c>
      <c r="I10" s="6">
        <f>32493+3200+995</f>
        <v>36688</v>
      </c>
      <c r="J10" s="61"/>
    </row>
    <row r="11" spans="1:10" s="38" customFormat="1" ht="24" x14ac:dyDescent="0.2">
      <c r="A11" s="41" t="s">
        <v>65</v>
      </c>
      <c r="B11" s="35" t="s">
        <v>56</v>
      </c>
      <c r="C11" s="34" t="s">
        <v>29</v>
      </c>
      <c r="D11" s="35" t="s">
        <v>27</v>
      </c>
      <c r="E11" s="35" t="s">
        <v>46</v>
      </c>
      <c r="F11" s="35" t="s">
        <v>46</v>
      </c>
      <c r="G11" s="36" t="s">
        <v>55</v>
      </c>
      <c r="H11" s="37" t="s">
        <v>59</v>
      </c>
      <c r="I11" s="36">
        <v>26069.42</v>
      </c>
      <c r="J11" s="58"/>
    </row>
    <row r="12" spans="1:10" s="9" customFormat="1" ht="24" x14ac:dyDescent="0.2">
      <c r="A12" s="41" t="s">
        <v>66</v>
      </c>
      <c r="B12" s="5" t="s">
        <v>56</v>
      </c>
      <c r="C12" s="8" t="s">
        <v>31</v>
      </c>
      <c r="D12" s="5" t="s">
        <v>27</v>
      </c>
      <c r="E12" s="5" t="s">
        <v>30</v>
      </c>
      <c r="F12" s="5" t="s">
        <v>30</v>
      </c>
      <c r="G12" s="6" t="s">
        <v>51</v>
      </c>
      <c r="H12" s="7" t="s">
        <v>59</v>
      </c>
      <c r="I12" s="6">
        <v>91620</v>
      </c>
    </row>
    <row r="13" spans="1:10" s="9" customFormat="1" ht="24" x14ac:dyDescent="0.2">
      <c r="A13" s="57" t="s">
        <v>67</v>
      </c>
      <c r="B13" s="5" t="s">
        <v>56</v>
      </c>
      <c r="C13" s="8" t="s">
        <v>52</v>
      </c>
      <c r="D13" s="46" t="s">
        <v>27</v>
      </c>
      <c r="E13" s="5" t="s">
        <v>60</v>
      </c>
      <c r="F13" s="5" t="s">
        <v>60</v>
      </c>
      <c r="G13" s="6" t="s">
        <v>61</v>
      </c>
      <c r="H13" s="7" t="s">
        <v>59</v>
      </c>
      <c r="I13" s="47">
        <v>55872</v>
      </c>
    </row>
    <row r="14" spans="1:10" s="9" customFormat="1" ht="12" x14ac:dyDescent="0.2">
      <c r="A14" s="42"/>
      <c r="B14" s="17" t="s">
        <v>56</v>
      </c>
      <c r="C14" s="16" t="s">
        <v>32</v>
      </c>
      <c r="D14" s="17" t="s">
        <v>33</v>
      </c>
      <c r="E14" s="17" t="s">
        <v>43</v>
      </c>
      <c r="F14" s="52" t="s">
        <v>54</v>
      </c>
      <c r="G14" s="18" t="s">
        <v>63</v>
      </c>
      <c r="H14" s="19" t="s">
        <v>59</v>
      </c>
      <c r="I14" s="18">
        <v>1493453.57</v>
      </c>
      <c r="J14" s="33"/>
    </row>
    <row r="15" spans="1:10" s="9" customFormat="1" ht="12" x14ac:dyDescent="0.2">
      <c r="A15" s="55"/>
      <c r="B15" s="56"/>
      <c r="C15" s="20"/>
      <c r="D15" s="21"/>
      <c r="E15" s="21" t="s">
        <v>44</v>
      </c>
      <c r="F15" s="21"/>
      <c r="G15" s="22"/>
      <c r="H15" s="23"/>
      <c r="I15" s="22"/>
      <c r="J15" s="33"/>
    </row>
    <row r="16" spans="1:10" s="9" customFormat="1" ht="12" x14ac:dyDescent="0.2">
      <c r="A16" s="55" t="s">
        <v>68</v>
      </c>
      <c r="B16" s="56"/>
      <c r="C16" s="20"/>
      <c r="D16" s="21"/>
      <c r="E16" s="21" t="s">
        <v>62</v>
      </c>
      <c r="F16" s="21"/>
      <c r="G16" s="22"/>
      <c r="H16" s="23"/>
      <c r="I16" s="22"/>
      <c r="J16" s="33"/>
    </row>
    <row r="17" spans="1:10" s="9" customFormat="1" ht="12" x14ac:dyDescent="0.2">
      <c r="A17" s="55"/>
      <c r="B17" s="56"/>
      <c r="C17" s="20"/>
      <c r="D17" s="21"/>
      <c r="E17" s="21" t="s">
        <v>45</v>
      </c>
      <c r="F17" s="21"/>
      <c r="G17" s="22"/>
      <c r="H17" s="23"/>
      <c r="I17" s="22"/>
      <c r="J17" s="33"/>
    </row>
    <row r="18" spans="1:10" s="9" customFormat="1" ht="12" x14ac:dyDescent="0.2">
      <c r="A18" s="49"/>
      <c r="B18" s="50"/>
      <c r="C18" s="51"/>
      <c r="D18" s="52"/>
      <c r="E18" s="52" t="s">
        <v>54</v>
      </c>
      <c r="F18" s="52"/>
      <c r="G18" s="53"/>
      <c r="H18" s="54"/>
      <c r="I18" s="53"/>
      <c r="J18" s="33"/>
    </row>
    <row r="19" spans="1:10" s="9" customFormat="1" ht="12" x14ac:dyDescent="0.2">
      <c r="A19" s="49"/>
      <c r="B19" s="50"/>
      <c r="C19" s="51"/>
      <c r="D19" s="52"/>
      <c r="E19" s="52"/>
      <c r="F19" s="52"/>
      <c r="G19" s="53"/>
      <c r="H19" s="54"/>
      <c r="I19" s="53"/>
      <c r="J19" s="33"/>
    </row>
    <row r="20" spans="1:10" s="9" customFormat="1" ht="12" x14ac:dyDescent="0.2">
      <c r="A20" s="43"/>
      <c r="B20" s="44"/>
      <c r="C20" s="24"/>
      <c r="D20" s="13"/>
      <c r="E20" s="13"/>
      <c r="F20" s="13"/>
      <c r="G20" s="14"/>
      <c r="H20" s="15"/>
      <c r="I20" s="14"/>
    </row>
    <row r="21" spans="1:10" x14ac:dyDescent="0.25">
      <c r="C21" s="1"/>
      <c r="G21" s="3"/>
      <c r="I21" s="3"/>
    </row>
    <row r="22" spans="1:10" x14ac:dyDescent="0.25">
      <c r="C22" s="1"/>
      <c r="G22" s="3"/>
      <c r="H22" s="4"/>
      <c r="I22" s="3"/>
    </row>
    <row r="23" spans="1:10" x14ac:dyDescent="0.25">
      <c r="C23" s="1"/>
      <c r="G23" s="3"/>
      <c r="I23" s="3"/>
    </row>
    <row r="24" spans="1:10" x14ac:dyDescent="0.25">
      <c r="C24" s="1"/>
      <c r="G24" s="3"/>
      <c r="H24" s="4"/>
      <c r="I24" s="3"/>
    </row>
    <row r="25" spans="1:10" x14ac:dyDescent="0.25">
      <c r="C25" s="1"/>
      <c r="G25" s="3"/>
      <c r="H25" s="4"/>
      <c r="I25" s="3"/>
    </row>
    <row r="26" spans="1:10" x14ac:dyDescent="0.25">
      <c r="C26" s="1"/>
      <c r="G26" s="3"/>
      <c r="I26" s="3"/>
    </row>
    <row r="27" spans="1:10" x14ac:dyDescent="0.25">
      <c r="C27" s="1"/>
      <c r="G27" s="3"/>
      <c r="H27" s="4"/>
      <c r="I27" s="3"/>
    </row>
    <row r="28" spans="1:10" x14ac:dyDescent="0.25">
      <c r="C28" s="1"/>
      <c r="G28" s="3"/>
      <c r="I28" s="3"/>
    </row>
    <row r="29" spans="1:10" x14ac:dyDescent="0.25">
      <c r="C29" s="1"/>
      <c r="G29" s="3"/>
      <c r="I29" s="3"/>
    </row>
    <row r="30" spans="1:10" x14ac:dyDescent="0.25">
      <c r="C30" s="1"/>
      <c r="G30" s="3"/>
      <c r="I30" s="3"/>
    </row>
    <row r="31" spans="1:10" x14ac:dyDescent="0.25">
      <c r="C31" s="1"/>
      <c r="G31" s="3"/>
      <c r="I31" s="3"/>
    </row>
    <row r="32" spans="1:10" x14ac:dyDescent="0.25">
      <c r="G32" s="3"/>
      <c r="I32" s="3"/>
    </row>
    <row r="33" spans="7:9" x14ac:dyDescent="0.25">
      <c r="G33" s="3"/>
      <c r="I33" s="3"/>
    </row>
    <row r="34" spans="7:9" x14ac:dyDescent="0.25">
      <c r="G34" s="3"/>
      <c r="I34" s="3"/>
    </row>
    <row r="35" spans="7:9" x14ac:dyDescent="0.25">
      <c r="G35" s="3"/>
      <c r="I35" s="3"/>
    </row>
    <row r="36" spans="7:9" x14ac:dyDescent="0.25">
      <c r="G36" s="3"/>
    </row>
  </sheetData>
  <pageMargins left="0.70866141732283472" right="0.26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3"/>
  <sheetViews>
    <sheetView workbookViewId="0">
      <selection activeCell="B19" sqref="B19"/>
    </sheetView>
  </sheetViews>
  <sheetFormatPr defaultRowHeight="15" x14ac:dyDescent="0.25"/>
  <cols>
    <col min="1" max="1" width="25.5703125" customWidth="1"/>
    <col min="2" max="2" width="61.28515625" customWidth="1"/>
    <col min="3" max="3" width="16.5703125" style="32" customWidth="1"/>
    <col min="4" max="4" width="14.5703125" customWidth="1"/>
  </cols>
  <sheetData>
    <row r="3" spans="1:4" x14ac:dyDescent="0.25">
      <c r="A3" s="25" t="s">
        <v>10</v>
      </c>
      <c r="B3" s="25" t="s">
        <v>11</v>
      </c>
      <c r="C3" s="25" t="s">
        <v>12</v>
      </c>
      <c r="D3" s="25" t="s">
        <v>13</v>
      </c>
    </row>
    <row r="4" spans="1:4" s="2" customFormat="1" x14ac:dyDescent="0.25">
      <c r="A4" s="26" t="s">
        <v>34</v>
      </c>
      <c r="B4" s="27" t="s">
        <v>40</v>
      </c>
      <c r="C4" s="31">
        <v>2018</v>
      </c>
      <c r="D4" s="28"/>
    </row>
    <row r="5" spans="1:4" x14ac:dyDescent="0.25">
      <c r="A5" s="29" t="s">
        <v>15</v>
      </c>
      <c r="B5" s="29" t="s">
        <v>16</v>
      </c>
      <c r="C5" s="31">
        <v>2018</v>
      </c>
      <c r="D5" s="30">
        <f>700+650</f>
        <v>1350</v>
      </c>
    </row>
    <row r="6" spans="1:4" x14ac:dyDescent="0.25">
      <c r="A6" s="29" t="s">
        <v>47</v>
      </c>
      <c r="B6" s="29" t="s">
        <v>48</v>
      </c>
      <c r="C6" s="31">
        <v>2018</v>
      </c>
      <c r="D6" s="30">
        <v>0</v>
      </c>
    </row>
    <row r="7" spans="1:4" x14ac:dyDescent="0.25">
      <c r="A7" s="29" t="s">
        <v>17</v>
      </c>
      <c r="B7" s="29" t="s">
        <v>18</v>
      </c>
      <c r="C7" s="31">
        <v>2018</v>
      </c>
      <c r="D7" s="30">
        <v>4865</v>
      </c>
    </row>
    <row r="8" spans="1:4" x14ac:dyDescent="0.25">
      <c r="A8" s="29" t="s">
        <v>42</v>
      </c>
      <c r="B8" s="29" t="s">
        <v>14</v>
      </c>
      <c r="C8" s="31">
        <v>2018</v>
      </c>
      <c r="D8" s="30">
        <f>50+200+320</f>
        <v>570</v>
      </c>
    </row>
    <row r="9" spans="1:4" x14ac:dyDescent="0.25">
      <c r="A9" s="29" t="s">
        <v>19</v>
      </c>
      <c r="B9" s="29" t="s">
        <v>20</v>
      </c>
      <c r="C9" s="31">
        <v>2018</v>
      </c>
      <c r="D9" s="30">
        <f>566+82.4+283+283</f>
        <v>1214.4000000000001</v>
      </c>
    </row>
    <row r="10" spans="1:4" x14ac:dyDescent="0.25">
      <c r="A10" s="29" t="s">
        <v>39</v>
      </c>
      <c r="B10" s="29" t="s">
        <v>41</v>
      </c>
      <c r="C10" s="31">
        <v>2018</v>
      </c>
      <c r="D10" s="30">
        <v>5000</v>
      </c>
    </row>
    <row r="11" spans="1:4" x14ac:dyDescent="0.25">
      <c r="A11" s="29" t="s">
        <v>21</v>
      </c>
      <c r="B11" s="29" t="s">
        <v>22</v>
      </c>
      <c r="C11" s="31">
        <v>2018</v>
      </c>
      <c r="D11" s="30">
        <v>127.7</v>
      </c>
    </row>
    <row r="12" spans="1:4" x14ac:dyDescent="0.25">
      <c r="A12" s="29" t="s">
        <v>49</v>
      </c>
      <c r="B12" s="29" t="s">
        <v>14</v>
      </c>
      <c r="C12" s="31">
        <v>2018</v>
      </c>
      <c r="D12" s="30">
        <f>1768+624+13364+7800+2738.79</f>
        <v>26294.79</v>
      </c>
    </row>
    <row r="13" spans="1:4" x14ac:dyDescent="0.25">
      <c r="A13" s="29" t="s">
        <v>50</v>
      </c>
      <c r="B13" s="29" t="s">
        <v>14</v>
      </c>
      <c r="C13" s="31">
        <v>2018</v>
      </c>
      <c r="D13" s="30"/>
    </row>
  </sheetData>
  <sortState ref="A5:D12">
    <sortCondition ref="A5:A12"/>
  </sortState>
  <pageMargins left="0.17" right="0.1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acquisti</vt:lpstr>
      <vt:lpstr>consulenze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info</cp:lastModifiedBy>
  <cp:lastPrinted>2016-07-11T07:37:29Z</cp:lastPrinted>
  <dcterms:created xsi:type="dcterms:W3CDTF">2014-01-28T10:17:53Z</dcterms:created>
  <dcterms:modified xsi:type="dcterms:W3CDTF">2019-01-15T13:04:38Z</dcterms:modified>
</cp:coreProperties>
</file>